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ПР\Конечная\"/>
    </mc:Choice>
  </mc:AlternateContent>
  <bookViews>
    <workbookView xWindow="0" yWindow="0" windowWidth="18996" windowHeight="8616"/>
  </bookViews>
  <sheets>
    <sheet name="Показатели КПР" sheetId="1" r:id="rId1"/>
  </sheets>
  <definedNames>
    <definedName name="_xlnm.Print_Titles" localSheetId="0">'Показатели КПР'!$7:$8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/>
  <c r="F47" i="1"/>
  <c r="C47" i="1"/>
  <c r="D42" i="1"/>
  <c r="E42" i="1"/>
  <c r="F42" i="1"/>
  <c r="C42" i="1"/>
  <c r="D33" i="1"/>
  <c r="E33" i="1"/>
  <c r="F33" i="1"/>
  <c r="C33" i="1"/>
  <c r="D26" i="1" l="1"/>
  <c r="D27" i="1" l="1"/>
  <c r="E27" i="1"/>
  <c r="F27" i="1"/>
  <c r="C27" i="1"/>
  <c r="C24" i="1"/>
  <c r="D32" i="1" l="1"/>
  <c r="E32" i="1"/>
  <c r="F32" i="1"/>
  <c r="C32" i="1"/>
  <c r="D24" i="1"/>
  <c r="D52" i="1" s="1"/>
  <c r="E24" i="1"/>
  <c r="E52" i="1" s="1"/>
  <c r="F24" i="1"/>
  <c r="F52" i="1" s="1"/>
  <c r="C52" i="1"/>
</calcChain>
</file>

<file path=xl/sharedStrings.xml><?xml version="1.0" encoding="utf-8"?>
<sst xmlns="http://schemas.openxmlformats.org/spreadsheetml/2006/main" count="536" uniqueCount="172">
  <si>
    <t>Приложение 1
к Методическим рекомендациям 
по внесению изменений в комплексные планы развития муниципальных образований Пермского края</t>
  </si>
  <si>
    <t>ИНФОРМАЦИЯ О ФАКТИЧЕСКИХ И ПРОГНОЗНЫХ ЗНАЧЕНИЯХ 
ЦЕЛЕВЫХ ПОКАЗАТЕЛЕЙ КОМПЛЕКСНОГО ПЛАНА РАЗВИТИЯ</t>
  </si>
  <si>
    <t>наименование муниципального образования Пермского края</t>
  </si>
  <si>
    <t>№ п/п</t>
  </si>
  <si>
    <t>Наименование направления / 
показателя</t>
  </si>
  <si>
    <t>Факт</t>
  </si>
  <si>
    <t>Прогноз</t>
  </si>
  <si>
    <t>2023</t>
  </si>
  <si>
    <t>2024</t>
  </si>
  <si>
    <t>2025</t>
  </si>
  <si>
    <t>2026</t>
  </si>
  <si>
    <t>2027</t>
  </si>
  <si>
    <t>2028</t>
  </si>
  <si>
    <t>2029</t>
  </si>
  <si>
    <t>2030</t>
  </si>
  <si>
    <t>ДЕМОГРАФИЯ</t>
  </si>
  <si>
    <t>x</t>
  </si>
  <si>
    <t>1.1</t>
  </si>
  <si>
    <t>Численность населения на 1 января, чел.</t>
  </si>
  <si>
    <t>1.2</t>
  </si>
  <si>
    <t>Численность населения в трудоспособном возрасте, чел.</t>
  </si>
  <si>
    <t>1.3</t>
  </si>
  <si>
    <t>Рождаемость, чел.</t>
  </si>
  <si>
    <t>1.4</t>
  </si>
  <si>
    <t>Смертность, чел.</t>
  </si>
  <si>
    <t>1.5</t>
  </si>
  <si>
    <t>Коэффициент рождаемости</t>
  </si>
  <si>
    <t>1.6</t>
  </si>
  <si>
    <t>Коэффициент смертности</t>
  </si>
  <si>
    <t>1.7</t>
  </si>
  <si>
    <t>Естественный прирост, чел.</t>
  </si>
  <si>
    <t>1.8</t>
  </si>
  <si>
    <t>Миграционный прирост, чел.</t>
  </si>
  <si>
    <t>1.9</t>
  </si>
  <si>
    <t>Коэффициент естественного прироста</t>
  </si>
  <si>
    <t>1.10</t>
  </si>
  <si>
    <t>Коэффициент миграционного прироста</t>
  </si>
  <si>
    <t>2</t>
  </si>
  <si>
    <t>ЭКОНОМИКА</t>
  </si>
  <si>
    <t>2.1</t>
  </si>
  <si>
    <t>Среднемесячная заработная плата работников по организациям (без субъектов малого предпринимательства), руб.</t>
  </si>
  <si>
    <t>2.2</t>
  </si>
  <si>
    <t>Уровень безработицы, %</t>
  </si>
  <si>
    <t>3</t>
  </si>
  <si>
    <t>АНАЛИЗ БЮДЖЕТА</t>
  </si>
  <si>
    <t>3.1</t>
  </si>
  <si>
    <t>Всего доходов, млн руб.</t>
  </si>
  <si>
    <t>3.1.1</t>
  </si>
  <si>
    <t>налоговые доходы</t>
  </si>
  <si>
    <t>3.1.2</t>
  </si>
  <si>
    <t>неналоговые доходы</t>
  </si>
  <si>
    <t>3.1.3</t>
  </si>
  <si>
    <t>безвозмездные поступления, в т.ч.:</t>
  </si>
  <si>
    <t>3.1.3.1</t>
  </si>
  <si>
    <t>дотации</t>
  </si>
  <si>
    <t>3.1.3.2</t>
  </si>
  <si>
    <t>субвенции</t>
  </si>
  <si>
    <t>3.1.3.3</t>
  </si>
  <si>
    <t>субсидии</t>
  </si>
  <si>
    <t>3.1.3.4</t>
  </si>
  <si>
    <t>МБТ и прочие поступления</t>
  </si>
  <si>
    <t>3.2</t>
  </si>
  <si>
    <t>Собственные доходы (налоговые,
неналоговые доходы и дотации), млн руб.</t>
  </si>
  <si>
    <t>3.3</t>
  </si>
  <si>
    <t>Бюджетные инвестиции, млн руб., в т.ч.:</t>
  </si>
  <si>
    <t>3.3.1</t>
  </si>
  <si>
    <t>федеральный и краевой бюджет</t>
  </si>
  <si>
    <t>3.3.2</t>
  </si>
  <si>
    <t>местный бюджет</t>
  </si>
  <si>
    <t>3.5</t>
  </si>
  <si>
    <t>Объем недоимки, млн руб., в т.ч.:</t>
  </si>
  <si>
    <t>3.5.1</t>
  </si>
  <si>
    <t>НДФЛ</t>
  </si>
  <si>
    <t>3.5.2</t>
  </si>
  <si>
    <t>земельный</t>
  </si>
  <si>
    <t>3.5.3</t>
  </si>
  <si>
    <t>имущество</t>
  </si>
  <si>
    <t>3.6</t>
  </si>
  <si>
    <t>Объём муниципального долга, млн руб.</t>
  </si>
  <si>
    <t>3.7</t>
  </si>
  <si>
    <t>Просроченная кредиторская и дебиторская задолженность, млн руб.</t>
  </si>
  <si>
    <t>3.8</t>
  </si>
  <si>
    <t>Всего расходов, млн руб., в т.ч.:</t>
  </si>
  <si>
    <t>3.8.1</t>
  </si>
  <si>
    <t>федеральный бюджет</t>
  </si>
  <si>
    <t>3.8.2</t>
  </si>
  <si>
    <t>краевой бюджет</t>
  </si>
  <si>
    <t>3.8.3</t>
  </si>
  <si>
    <t>3.8.4</t>
  </si>
  <si>
    <t>внебюджетные средства</t>
  </si>
  <si>
    <t>3.9</t>
  </si>
  <si>
    <t>Собственные расходы, млн руб., в т.ч.:</t>
  </si>
  <si>
    <t>3.9.1</t>
  </si>
  <si>
    <t>расходы на софинансирование мероприятий с участием средств ФБ и КБ</t>
  </si>
  <si>
    <t>3.9.2</t>
  </si>
  <si>
    <t>бюджет развития (инвестиции, кап.ремонт и
пр.)</t>
  </si>
  <si>
    <t>3.9.3</t>
  </si>
  <si>
    <t>текущие расходы (содержание учреждений,
пенсии за выслугу лет и пр.)</t>
  </si>
  <si>
    <t>3.9.4</t>
  </si>
  <si>
    <t>расходы на содержание ОМСУ</t>
  </si>
  <si>
    <t>3.10</t>
  </si>
  <si>
    <t>Дефицит/профицит, млн руб.</t>
  </si>
  <si>
    <t>4</t>
  </si>
  <si>
    <t>РАЗВИТИЕ МСП, ИНВЕСТИЦИОННЫЕ ПРОЕКТЫ</t>
  </si>
  <si>
    <t>4.1</t>
  </si>
  <si>
    <t>Количество занятых у субъектов МСП (включая самозанятых и ИП), чел.</t>
  </si>
  <si>
    <t>4.2</t>
  </si>
  <si>
    <t>Количество созданных рабочих мест, ед.</t>
  </si>
  <si>
    <t>5</t>
  </si>
  <si>
    <t>ОБРАЗОВАНИЕ</t>
  </si>
  <si>
    <t>5.11</t>
  </si>
  <si>
    <t>Доля детей в возрасте от 5 до 18 лет, охваченных дополнительным образованием, в общей численности детей в возрасте от 5 до 18 лет, %</t>
  </si>
  <si>
    <t>5.12</t>
  </si>
  <si>
    <t>6</t>
  </si>
  <si>
    <t>СПОРТ</t>
  </si>
  <si>
    <t>6.1</t>
  </si>
  <si>
    <t>Увеличение уровня обеспеченности жителей Пермского края спортивными сооружениями исходя из единовременной пропускной способности объектов спорта, %</t>
  </si>
  <si>
    <t>6.2</t>
  </si>
  <si>
    <t>Доля граждан, систематически занимающихся физической культурой и спортом, %</t>
  </si>
  <si>
    <t>7</t>
  </si>
  <si>
    <t>КУЛЬТУРА</t>
  </si>
  <si>
    <t>7.1</t>
  </si>
  <si>
    <t>Уровень роста посещений культурных мероприятий по сравнению с предыдущим годом, %</t>
  </si>
  <si>
    <t>8</t>
  </si>
  <si>
    <t>ЗДРАВООХРАНЕНИЕ</t>
  </si>
  <si>
    <t>8.1</t>
  </si>
  <si>
    <t>Внедрение муниципальных программ по укреплению общественного здоровья, наличие да/нет</t>
  </si>
  <si>
    <t>8.2</t>
  </si>
  <si>
    <t>Охват профилактическими мероприятиями (взрослые и дети – диспансеризация взрослого населения, профилактические медицинские осмотры, углубленная диспансеризация взрослого населения, медицинские осмотры несовершеннолетних, %</t>
  </si>
  <si>
    <t>9</t>
  </si>
  <si>
    <t>ТУРИЗМ</t>
  </si>
  <si>
    <t>9.1</t>
  </si>
  <si>
    <t>Число лиц, размещенных в коллективных средствах размещения (КСР), чел.</t>
  </si>
  <si>
    <t>9.2</t>
  </si>
  <si>
    <t>Количество посетителей музеев, чел.</t>
  </si>
  <si>
    <t>10</t>
  </si>
  <si>
    <t>10.1</t>
  </si>
  <si>
    <t>11</t>
  </si>
  <si>
    <t>ЖИЛИЩНОЕ СТРОИТЕЛЬСТВО</t>
  </si>
  <si>
    <t>11.1</t>
  </si>
  <si>
    <t>Ввод нового жилья, тыс. кв. м</t>
  </si>
  <si>
    <t>11.2</t>
  </si>
  <si>
    <t>Процент выполнения от установленного органам местного самоуправления показателя по расселению общей площади жилых помещений аварийного жилищного фонда, %</t>
  </si>
  <si>
    <t>12</t>
  </si>
  <si>
    <t>БЛАГОУСТРОЙСТВО</t>
  </si>
  <si>
    <t>12.1</t>
  </si>
  <si>
    <t>Количество реализованных проектов благоустройства общественных территорий, ед.</t>
  </si>
  <si>
    <t>12.2</t>
  </si>
  <si>
    <t>Количество реализованных проектов благоустройства дворовых территорий территорий, ед.</t>
  </si>
  <si>
    <t>13</t>
  </si>
  <si>
    <t>ЖКХ</t>
  </si>
  <si>
    <t>13.1</t>
  </si>
  <si>
    <t>Протяженность построенных, (реконструированных), отремонтированных сетей, км</t>
  </si>
  <si>
    <t>Количество построенных, реконструированных (в том числе технически перевооруженных), объектов, ед.</t>
  </si>
  <si>
    <t>14</t>
  </si>
  <si>
    <t>ДОРОГИ, ТРАНСПОРТ</t>
  </si>
  <si>
    <t>14.1</t>
  </si>
  <si>
    <t>Приемка законченных строительных работ (по мероприятиям по строительству (реконструкции), капитальному ремонту и ремонту объектов), км</t>
  </si>
  <si>
    <t>14.2</t>
  </si>
  <si>
    <t>15</t>
  </si>
  <si>
    <t>БЕЗОПАСНОСТЬ</t>
  </si>
  <si>
    <t>15.1</t>
  </si>
  <si>
    <t>Доля населения, охваченного оповещением муниципальной системы оповещения от общего числа жителей муниципального образования, %</t>
  </si>
  <si>
    <t>Количество работающих видеокамер, подключенных в Единую систему видеонаблюдения Пермского края, ед.</t>
  </si>
  <si>
    <t>Создание резервов для ликвидации ЧС в натуральном виде, %</t>
  </si>
  <si>
    <t>ЭКОЛОГИЯ</t>
  </si>
  <si>
    <t>Количество построенных (реконструированных), капитально отремонтированных гидротехнических сооружений муниципальной собственности, ед.</t>
  </si>
  <si>
    <t>10.2</t>
  </si>
  <si>
    <t>14.3</t>
  </si>
  <si>
    <t>Соответствие нормативного состояния зданий муниципальных учреждений образования требованиям законодательства, %</t>
  </si>
  <si>
    <t>да</t>
  </si>
  <si>
    <t>Бардымский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</si>
</sst>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centerContinuous" vertical="top" wrapText="1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Continuous" vertical="top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top"/>
    </xf>
    <xf numFmtId="0" fontId="2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top"/>
    </xf>
    <xf numFmtId="0" fontId="1" fillId="3" borderId="7" xfId="0" applyFont="1" applyFill="1" applyBorder="1" applyAlignment="1" applyProtection="1">
      <alignment horizontal="left" vertical="top" wrapText="1" inden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left" vertical="top" wrapText="1" indent="2"/>
    </xf>
    <xf numFmtId="0" fontId="1" fillId="0" borderId="7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 inden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 indent="1"/>
    </xf>
    <xf numFmtId="0" fontId="3" fillId="0" borderId="7" xfId="0" applyFont="1" applyBorder="1" applyAlignment="1" applyProtection="1">
      <alignment vertical="top" wrapText="1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K88"/>
  <sheetViews>
    <sheetView tabSelected="1" zoomScaleSheetLayoutView="100" workbookViewId="0">
      <pane ySplit="8" topLeftCell="A75" activePane="bottomLeft" state="frozen"/>
      <selection pane="bottomLeft" activeCell="K77" sqref="K77"/>
    </sheetView>
  </sheetViews>
  <sheetFormatPr defaultRowHeight="14.4" outlineLevelRow="1" x14ac:dyDescent="0.3"/>
  <cols>
    <col min="1" max="1" width="6.109375" style="2" customWidth="1"/>
    <col min="2" max="2" width="46.44140625" style="1" customWidth="1"/>
    <col min="3" max="3" width="8.88671875" bestFit="1" customWidth="1"/>
    <col min="4" max="4" width="9.109375" bestFit="1" customWidth="1"/>
    <col min="5" max="6" width="6.88671875" bestFit="1" customWidth="1"/>
    <col min="7" max="11" width="6.44140625" bestFit="1" customWidth="1"/>
  </cols>
  <sheetData>
    <row r="1" spans="1:11" ht="76.5" customHeight="1" x14ac:dyDescent="0.3">
      <c r="A1" s="4"/>
      <c r="B1" s="5"/>
      <c r="C1" s="6"/>
      <c r="D1" s="7"/>
      <c r="E1" s="47" t="s">
        <v>0</v>
      </c>
      <c r="F1" s="47"/>
      <c r="G1" s="47"/>
      <c r="H1" s="47"/>
      <c r="I1" s="47"/>
      <c r="J1" s="47"/>
      <c r="K1" s="47"/>
    </row>
    <row r="2" spans="1:11" x14ac:dyDescent="0.3">
      <c r="A2" s="8"/>
      <c r="B2" s="5"/>
      <c r="C2" s="6"/>
      <c r="D2" s="9"/>
      <c r="E2" s="10"/>
      <c r="F2" s="6"/>
      <c r="G2" s="6"/>
      <c r="H2" s="6"/>
      <c r="I2" s="6"/>
      <c r="J2" s="6"/>
      <c r="K2" s="6"/>
    </row>
    <row r="3" spans="1:11" ht="27" customHeight="1" x14ac:dyDescent="0.3">
      <c r="A3" s="11" t="s">
        <v>1</v>
      </c>
      <c r="B3" s="12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4"/>
      <c r="B4" s="48" t="s">
        <v>171</v>
      </c>
      <c r="C4" s="48"/>
      <c r="D4" s="48"/>
      <c r="E4" s="48"/>
      <c r="F4" s="48"/>
      <c r="G4" s="48"/>
      <c r="H4" s="48"/>
      <c r="I4" s="48"/>
      <c r="J4" s="48"/>
      <c r="K4" s="6"/>
    </row>
    <row r="5" spans="1:11" x14ac:dyDescent="0.3">
      <c r="A5" s="13" t="s">
        <v>2</v>
      </c>
      <c r="B5" s="14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8"/>
      <c r="B6" s="5"/>
      <c r="C6" s="6"/>
      <c r="D6" s="6"/>
      <c r="E6" s="6"/>
      <c r="F6" s="6"/>
      <c r="G6" s="6"/>
      <c r="H6" s="6"/>
      <c r="I6" s="6"/>
      <c r="J6" s="6"/>
      <c r="K6" s="6"/>
    </row>
    <row r="7" spans="1:11" x14ac:dyDescent="0.3">
      <c r="A7" s="49" t="s">
        <v>3</v>
      </c>
      <c r="B7" s="49" t="s">
        <v>4</v>
      </c>
      <c r="C7" s="15" t="s">
        <v>5</v>
      </c>
      <c r="D7" s="51" t="s">
        <v>6</v>
      </c>
      <c r="E7" s="52"/>
      <c r="F7" s="52"/>
      <c r="G7" s="52"/>
      <c r="H7" s="52"/>
      <c r="I7" s="52"/>
      <c r="J7" s="52"/>
      <c r="K7" s="53"/>
    </row>
    <row r="8" spans="1:11" x14ac:dyDescent="0.3">
      <c r="A8" s="50"/>
      <c r="B8" s="50"/>
      <c r="C8" s="16">
        <v>2022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</row>
    <row r="9" spans="1:11" x14ac:dyDescent="0.3">
      <c r="A9" s="17">
        <v>1</v>
      </c>
      <c r="B9" s="18" t="s">
        <v>15</v>
      </c>
      <c r="C9" s="19" t="s">
        <v>16</v>
      </c>
      <c r="D9" s="19" t="s">
        <v>16</v>
      </c>
      <c r="E9" s="19" t="s">
        <v>16</v>
      </c>
      <c r="F9" s="19" t="s">
        <v>16</v>
      </c>
      <c r="G9" s="19" t="s">
        <v>16</v>
      </c>
      <c r="H9" s="19" t="s">
        <v>16</v>
      </c>
      <c r="I9" s="19" t="s">
        <v>16</v>
      </c>
      <c r="J9" s="19" t="s">
        <v>16</v>
      </c>
      <c r="K9" s="19" t="s">
        <v>16</v>
      </c>
    </row>
    <row r="10" spans="1:11" outlineLevel="1" x14ac:dyDescent="0.3">
      <c r="A10" s="20" t="s">
        <v>17</v>
      </c>
      <c r="B10" s="21" t="s">
        <v>18</v>
      </c>
      <c r="C10" s="35">
        <v>24175</v>
      </c>
      <c r="D10" s="35">
        <v>26492</v>
      </c>
      <c r="E10" s="33">
        <v>26500</v>
      </c>
      <c r="F10" s="33">
        <v>26505</v>
      </c>
      <c r="G10" s="33">
        <v>26510</v>
      </c>
      <c r="H10" s="33">
        <v>26515</v>
      </c>
      <c r="I10" s="33">
        <v>26520</v>
      </c>
      <c r="J10" s="33">
        <v>26525</v>
      </c>
      <c r="K10" s="33">
        <v>26530</v>
      </c>
    </row>
    <row r="11" spans="1:11" ht="27.6" outlineLevel="1" x14ac:dyDescent="0.3">
      <c r="A11" s="20" t="s">
        <v>19</v>
      </c>
      <c r="B11" s="21" t="s">
        <v>20</v>
      </c>
      <c r="C11" s="35">
        <v>12061</v>
      </c>
      <c r="D11" s="35">
        <v>12156</v>
      </c>
      <c r="E11" s="34" t="s">
        <v>16</v>
      </c>
      <c r="F11" s="34" t="s">
        <v>16</v>
      </c>
      <c r="G11" s="34" t="s">
        <v>16</v>
      </c>
      <c r="H11" s="34" t="s">
        <v>16</v>
      </c>
      <c r="I11" s="34" t="s">
        <v>16</v>
      </c>
      <c r="J11" s="34" t="s">
        <v>16</v>
      </c>
      <c r="K11" s="33"/>
    </row>
    <row r="12" spans="1:11" outlineLevel="1" x14ac:dyDescent="0.3">
      <c r="A12" s="20" t="s">
        <v>21</v>
      </c>
      <c r="B12" s="21" t="s">
        <v>22</v>
      </c>
      <c r="C12" s="35">
        <v>266</v>
      </c>
      <c r="D12" s="35">
        <v>253</v>
      </c>
      <c r="E12" s="34" t="s">
        <v>16</v>
      </c>
      <c r="F12" s="34" t="s">
        <v>16</v>
      </c>
      <c r="G12" s="34" t="s">
        <v>16</v>
      </c>
      <c r="H12" s="34" t="s">
        <v>16</v>
      </c>
      <c r="I12" s="34" t="s">
        <v>16</v>
      </c>
      <c r="J12" s="34" t="s">
        <v>16</v>
      </c>
      <c r="K12" s="34" t="s">
        <v>16</v>
      </c>
    </row>
    <row r="13" spans="1:11" outlineLevel="1" x14ac:dyDescent="0.3">
      <c r="A13" s="20" t="s">
        <v>23</v>
      </c>
      <c r="B13" s="21" t="s">
        <v>24</v>
      </c>
      <c r="C13" s="35">
        <v>467</v>
      </c>
      <c r="D13" s="35">
        <v>349</v>
      </c>
      <c r="E13" s="34" t="s">
        <v>16</v>
      </c>
      <c r="F13" s="34" t="s">
        <v>16</v>
      </c>
      <c r="G13" s="34" t="s">
        <v>16</v>
      </c>
      <c r="H13" s="34" t="s">
        <v>16</v>
      </c>
      <c r="I13" s="34" t="s">
        <v>16</v>
      </c>
      <c r="J13" s="34" t="s">
        <v>16</v>
      </c>
      <c r="K13" s="34" t="s">
        <v>16</v>
      </c>
    </row>
    <row r="14" spans="1:11" outlineLevel="1" x14ac:dyDescent="0.3">
      <c r="A14" s="20" t="s">
        <v>25</v>
      </c>
      <c r="B14" s="21" t="s">
        <v>26</v>
      </c>
      <c r="C14" s="36">
        <v>4.9000000000000004</v>
      </c>
      <c r="D14" s="36">
        <v>9.6</v>
      </c>
      <c r="E14" s="22" t="s">
        <v>16</v>
      </c>
      <c r="F14" s="22" t="s">
        <v>16</v>
      </c>
      <c r="G14" s="22" t="s">
        <v>16</v>
      </c>
      <c r="H14" s="22" t="s">
        <v>16</v>
      </c>
      <c r="I14" s="22" t="s">
        <v>16</v>
      </c>
      <c r="J14" s="22" t="s">
        <v>16</v>
      </c>
      <c r="K14" s="22" t="s">
        <v>16</v>
      </c>
    </row>
    <row r="15" spans="1:11" outlineLevel="1" x14ac:dyDescent="0.3">
      <c r="A15" s="20" t="s">
        <v>27</v>
      </c>
      <c r="B15" s="21" t="s">
        <v>28</v>
      </c>
      <c r="C15" s="36">
        <v>19</v>
      </c>
      <c r="D15" s="36">
        <v>13.2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  <c r="J15" s="22" t="s">
        <v>16</v>
      </c>
      <c r="K15" s="22" t="s">
        <v>16</v>
      </c>
    </row>
    <row r="16" spans="1:11" outlineLevel="1" x14ac:dyDescent="0.3">
      <c r="A16" s="20" t="s">
        <v>29</v>
      </c>
      <c r="B16" s="21" t="s">
        <v>30</v>
      </c>
      <c r="C16" s="35">
        <v>-201</v>
      </c>
      <c r="D16" s="35">
        <v>-96</v>
      </c>
      <c r="E16" s="22" t="s">
        <v>16</v>
      </c>
      <c r="F16" s="22" t="s">
        <v>16</v>
      </c>
      <c r="G16" s="22" t="s">
        <v>16</v>
      </c>
      <c r="H16" s="22" t="s">
        <v>16</v>
      </c>
      <c r="I16" s="22" t="s">
        <v>16</v>
      </c>
      <c r="J16" s="22" t="s">
        <v>16</v>
      </c>
      <c r="K16" s="22" t="s">
        <v>16</v>
      </c>
    </row>
    <row r="17" spans="1:11" outlineLevel="1" x14ac:dyDescent="0.3">
      <c r="A17" s="20" t="s">
        <v>31</v>
      </c>
      <c r="B17" s="21" t="s">
        <v>32</v>
      </c>
      <c r="C17" s="35">
        <v>-126</v>
      </c>
      <c r="D17" s="35">
        <v>-129</v>
      </c>
      <c r="E17" s="22" t="s">
        <v>16</v>
      </c>
      <c r="F17" s="22" t="s">
        <v>16</v>
      </c>
      <c r="G17" s="22" t="s">
        <v>16</v>
      </c>
      <c r="H17" s="22" t="s">
        <v>16</v>
      </c>
      <c r="I17" s="22" t="s">
        <v>16</v>
      </c>
      <c r="J17" s="22" t="s">
        <v>16</v>
      </c>
      <c r="K17" s="22" t="s">
        <v>16</v>
      </c>
    </row>
    <row r="18" spans="1:11" outlineLevel="1" x14ac:dyDescent="0.3">
      <c r="A18" s="20" t="s">
        <v>33</v>
      </c>
      <c r="B18" s="21" t="s">
        <v>34</v>
      </c>
      <c r="C18" s="36">
        <v>8.1999999999999993</v>
      </c>
      <c r="D18" s="36">
        <v>8.3000000000000007</v>
      </c>
      <c r="E18" s="22" t="s">
        <v>16</v>
      </c>
      <c r="F18" s="22" t="s">
        <v>16</v>
      </c>
      <c r="G18" s="22" t="s">
        <v>16</v>
      </c>
      <c r="H18" s="22" t="s">
        <v>16</v>
      </c>
      <c r="I18" s="22" t="s">
        <v>16</v>
      </c>
      <c r="J18" s="22" t="s">
        <v>16</v>
      </c>
      <c r="K18" s="22" t="s">
        <v>16</v>
      </c>
    </row>
    <row r="19" spans="1:11" outlineLevel="1" x14ac:dyDescent="0.3">
      <c r="A19" s="20" t="s">
        <v>35</v>
      </c>
      <c r="B19" s="21" t="s">
        <v>36</v>
      </c>
      <c r="C19" s="36">
        <v>5</v>
      </c>
      <c r="D19" s="36">
        <v>5.0599999999999996</v>
      </c>
      <c r="E19" s="22" t="s">
        <v>16</v>
      </c>
      <c r="F19" s="22" t="s">
        <v>16</v>
      </c>
      <c r="G19" s="22" t="s">
        <v>16</v>
      </c>
      <c r="H19" s="22" t="s">
        <v>16</v>
      </c>
      <c r="I19" s="22" t="s">
        <v>16</v>
      </c>
      <c r="J19" s="22" t="s">
        <v>16</v>
      </c>
      <c r="K19" s="22" t="s">
        <v>16</v>
      </c>
    </row>
    <row r="20" spans="1:11" x14ac:dyDescent="0.3">
      <c r="A20" s="17" t="s">
        <v>37</v>
      </c>
      <c r="B20" s="18" t="s">
        <v>38</v>
      </c>
      <c r="C20" s="19" t="s">
        <v>16</v>
      </c>
      <c r="D20" s="19" t="s">
        <v>16</v>
      </c>
      <c r="E20" s="19" t="s">
        <v>16</v>
      </c>
      <c r="F20" s="19" t="s">
        <v>16</v>
      </c>
      <c r="G20" s="19" t="s">
        <v>16</v>
      </c>
      <c r="H20" s="19" t="s">
        <v>16</v>
      </c>
      <c r="I20" s="19" t="s">
        <v>16</v>
      </c>
      <c r="J20" s="19" t="s">
        <v>16</v>
      </c>
      <c r="K20" s="19" t="s">
        <v>16</v>
      </c>
    </row>
    <row r="21" spans="1:11" ht="41.4" outlineLevel="1" x14ac:dyDescent="0.3">
      <c r="A21" s="20" t="s">
        <v>39</v>
      </c>
      <c r="B21" s="21" t="s">
        <v>40</v>
      </c>
      <c r="C21" s="37">
        <v>44330.7</v>
      </c>
      <c r="D21" s="37">
        <v>48407.5</v>
      </c>
      <c r="E21" s="22" t="s">
        <v>16</v>
      </c>
      <c r="F21" s="22" t="s">
        <v>16</v>
      </c>
      <c r="G21" s="22" t="s">
        <v>16</v>
      </c>
      <c r="H21" s="22" t="s">
        <v>16</v>
      </c>
      <c r="I21" s="22" t="s">
        <v>16</v>
      </c>
      <c r="J21" s="22" t="s">
        <v>16</v>
      </c>
      <c r="K21" s="22" t="s">
        <v>16</v>
      </c>
    </row>
    <row r="22" spans="1:11" outlineLevel="1" x14ac:dyDescent="0.3">
      <c r="A22" s="20" t="s">
        <v>41</v>
      </c>
      <c r="B22" s="21" t="s">
        <v>42</v>
      </c>
      <c r="C22" s="36">
        <v>0.74</v>
      </c>
      <c r="D22" s="36">
        <v>0.86</v>
      </c>
      <c r="E22" s="22" t="s">
        <v>16</v>
      </c>
      <c r="F22" s="22" t="s">
        <v>16</v>
      </c>
      <c r="G22" s="22" t="s">
        <v>16</v>
      </c>
      <c r="H22" s="22" t="s">
        <v>16</v>
      </c>
      <c r="I22" s="22" t="s">
        <v>16</v>
      </c>
      <c r="J22" s="22" t="s">
        <v>16</v>
      </c>
      <c r="K22" s="22" t="s">
        <v>16</v>
      </c>
    </row>
    <row r="23" spans="1:11" x14ac:dyDescent="0.3">
      <c r="A23" s="17" t="s">
        <v>43</v>
      </c>
      <c r="B23" s="18" t="s">
        <v>44</v>
      </c>
      <c r="C23" s="19" t="s">
        <v>16</v>
      </c>
      <c r="D23" s="19" t="s">
        <v>16</v>
      </c>
      <c r="E23" s="19" t="s">
        <v>16</v>
      </c>
      <c r="F23" s="19" t="s">
        <v>16</v>
      </c>
      <c r="G23" s="19" t="s">
        <v>16</v>
      </c>
      <c r="H23" s="19" t="s">
        <v>16</v>
      </c>
      <c r="I23" s="19" t="s">
        <v>16</v>
      </c>
      <c r="J23" s="19" t="s">
        <v>16</v>
      </c>
      <c r="K23" s="19" t="s">
        <v>16</v>
      </c>
    </row>
    <row r="24" spans="1:11" outlineLevel="1" x14ac:dyDescent="0.3">
      <c r="A24" s="20" t="s">
        <v>45</v>
      </c>
      <c r="B24" s="21" t="s">
        <v>46</v>
      </c>
      <c r="C24" s="36">
        <f>C25+C26+C27</f>
        <v>1559.3000000000002</v>
      </c>
      <c r="D24" s="36">
        <f t="shared" ref="D24:F24" si="0">D25+D26+D27</f>
        <v>2243.4</v>
      </c>
      <c r="E24" s="36">
        <f t="shared" si="0"/>
        <v>1333.1</v>
      </c>
      <c r="F24" s="36">
        <f t="shared" si="0"/>
        <v>1325.1000000000001</v>
      </c>
      <c r="G24" s="22" t="s">
        <v>16</v>
      </c>
      <c r="H24" s="22" t="s">
        <v>16</v>
      </c>
      <c r="I24" s="22" t="s">
        <v>16</v>
      </c>
      <c r="J24" s="22" t="s">
        <v>16</v>
      </c>
      <c r="K24" s="22" t="s">
        <v>16</v>
      </c>
    </row>
    <row r="25" spans="1:11" outlineLevel="1" x14ac:dyDescent="0.3">
      <c r="A25" s="23" t="s">
        <v>47</v>
      </c>
      <c r="B25" s="24" t="s">
        <v>48</v>
      </c>
      <c r="C25" s="39">
        <v>166</v>
      </c>
      <c r="D25" s="39">
        <v>129</v>
      </c>
      <c r="E25" s="39">
        <v>134.9</v>
      </c>
      <c r="F25" s="39">
        <v>138.5</v>
      </c>
      <c r="G25" s="25" t="s">
        <v>16</v>
      </c>
      <c r="H25" s="25" t="s">
        <v>16</v>
      </c>
      <c r="I25" s="25" t="s">
        <v>16</v>
      </c>
      <c r="J25" s="25" t="s">
        <v>16</v>
      </c>
      <c r="K25" s="25" t="s">
        <v>16</v>
      </c>
    </row>
    <row r="26" spans="1:11" outlineLevel="1" x14ac:dyDescent="0.3">
      <c r="A26" s="23" t="s">
        <v>49</v>
      </c>
      <c r="B26" s="24" t="s">
        <v>50</v>
      </c>
      <c r="C26" s="39">
        <v>101.5</v>
      </c>
      <c r="D26" s="39">
        <f>120.4-35.5</f>
        <v>84.9</v>
      </c>
      <c r="E26" s="39">
        <v>73.099999999999994</v>
      </c>
      <c r="F26" s="39">
        <v>73.2</v>
      </c>
      <c r="G26" s="25" t="s">
        <v>16</v>
      </c>
      <c r="H26" s="25" t="s">
        <v>16</v>
      </c>
      <c r="I26" s="25" t="s">
        <v>16</v>
      </c>
      <c r="J26" s="25" t="s">
        <v>16</v>
      </c>
      <c r="K26" s="25" t="s">
        <v>16</v>
      </c>
    </row>
    <row r="27" spans="1:11" outlineLevel="1" x14ac:dyDescent="0.3">
      <c r="A27" s="23" t="s">
        <v>51</v>
      </c>
      <c r="B27" s="24" t="s">
        <v>52</v>
      </c>
      <c r="C27" s="39">
        <f>C28+C29+C30+C31</f>
        <v>1291.8000000000002</v>
      </c>
      <c r="D27" s="39">
        <f t="shared" ref="D27:F27" si="1">D28+D29+D30+D31</f>
        <v>2029.5</v>
      </c>
      <c r="E27" s="39">
        <f t="shared" si="1"/>
        <v>1125.0999999999999</v>
      </c>
      <c r="F27" s="39">
        <f t="shared" si="1"/>
        <v>1113.4000000000001</v>
      </c>
      <c r="G27" s="25" t="s">
        <v>16</v>
      </c>
      <c r="H27" s="25" t="s">
        <v>16</v>
      </c>
      <c r="I27" s="25" t="s">
        <v>16</v>
      </c>
      <c r="J27" s="25" t="s">
        <v>16</v>
      </c>
      <c r="K27" s="25" t="s">
        <v>16</v>
      </c>
    </row>
    <row r="28" spans="1:11" outlineLevel="1" x14ac:dyDescent="0.3">
      <c r="A28" s="23" t="s">
        <v>53</v>
      </c>
      <c r="B28" s="26" t="s">
        <v>54</v>
      </c>
      <c r="C28" s="39">
        <v>278.39999999999998</v>
      </c>
      <c r="D28" s="39">
        <v>327.60000000000002</v>
      </c>
      <c r="E28" s="39">
        <v>351.8</v>
      </c>
      <c r="F28" s="39">
        <v>340.6</v>
      </c>
      <c r="G28" s="25" t="s">
        <v>16</v>
      </c>
      <c r="H28" s="25" t="s">
        <v>16</v>
      </c>
      <c r="I28" s="25" t="s">
        <v>16</v>
      </c>
      <c r="J28" s="25" t="s">
        <v>16</v>
      </c>
      <c r="K28" s="25" t="s">
        <v>16</v>
      </c>
    </row>
    <row r="29" spans="1:11" outlineLevel="1" x14ac:dyDescent="0.3">
      <c r="A29" s="23" t="s">
        <v>55</v>
      </c>
      <c r="B29" s="26" t="s">
        <v>56</v>
      </c>
      <c r="C29" s="39">
        <v>433.8</v>
      </c>
      <c r="D29" s="39">
        <v>471.4</v>
      </c>
      <c r="E29" s="40">
        <v>528.79999999999995</v>
      </c>
      <c r="F29" s="39">
        <v>509</v>
      </c>
      <c r="G29" s="25" t="s">
        <v>16</v>
      </c>
      <c r="H29" s="25" t="s">
        <v>16</v>
      </c>
      <c r="I29" s="25" t="s">
        <v>16</v>
      </c>
      <c r="J29" s="25" t="s">
        <v>16</v>
      </c>
      <c r="K29" s="25" t="s">
        <v>16</v>
      </c>
    </row>
    <row r="30" spans="1:11" outlineLevel="1" x14ac:dyDescent="0.3">
      <c r="A30" s="23" t="s">
        <v>57</v>
      </c>
      <c r="B30" s="26" t="s">
        <v>58</v>
      </c>
      <c r="C30" s="39">
        <v>481.7</v>
      </c>
      <c r="D30" s="39">
        <v>1026.5</v>
      </c>
      <c r="E30" s="40">
        <v>197.2</v>
      </c>
      <c r="F30" s="39">
        <v>218.1</v>
      </c>
      <c r="G30" s="25" t="s">
        <v>16</v>
      </c>
      <c r="H30" s="25" t="s">
        <v>16</v>
      </c>
      <c r="I30" s="25" t="s">
        <v>16</v>
      </c>
      <c r="J30" s="25" t="s">
        <v>16</v>
      </c>
      <c r="K30" s="25" t="s">
        <v>16</v>
      </c>
    </row>
    <row r="31" spans="1:11" outlineLevel="1" x14ac:dyDescent="0.3">
      <c r="A31" s="23" t="s">
        <v>59</v>
      </c>
      <c r="B31" s="26" t="s">
        <v>60</v>
      </c>
      <c r="C31" s="39">
        <v>97.9</v>
      </c>
      <c r="D31" s="39">
        <v>204</v>
      </c>
      <c r="E31" s="40">
        <v>47.3</v>
      </c>
      <c r="F31" s="39">
        <v>45.7</v>
      </c>
      <c r="G31" s="25" t="s">
        <v>16</v>
      </c>
      <c r="H31" s="25" t="s">
        <v>16</v>
      </c>
      <c r="I31" s="25" t="s">
        <v>16</v>
      </c>
      <c r="J31" s="25" t="s">
        <v>16</v>
      </c>
      <c r="K31" s="25" t="s">
        <v>16</v>
      </c>
    </row>
    <row r="32" spans="1:11" ht="27.6" outlineLevel="1" x14ac:dyDescent="0.3">
      <c r="A32" s="20" t="s">
        <v>61</v>
      </c>
      <c r="B32" s="21" t="s">
        <v>62</v>
      </c>
      <c r="C32" s="36">
        <f>C25+C26+C28</f>
        <v>545.9</v>
      </c>
      <c r="D32" s="36">
        <f t="shared" ref="D32:F32" si="2">D25+D26+D28</f>
        <v>541.5</v>
      </c>
      <c r="E32" s="36">
        <f t="shared" si="2"/>
        <v>559.79999999999995</v>
      </c>
      <c r="F32" s="36">
        <f t="shared" si="2"/>
        <v>552.29999999999995</v>
      </c>
      <c r="G32" s="22" t="s">
        <v>16</v>
      </c>
      <c r="H32" s="22" t="s">
        <v>16</v>
      </c>
      <c r="I32" s="22" t="s">
        <v>16</v>
      </c>
      <c r="J32" s="22" t="s">
        <v>16</v>
      </c>
      <c r="K32" s="22" t="s">
        <v>16</v>
      </c>
    </row>
    <row r="33" spans="1:11" outlineLevel="1" x14ac:dyDescent="0.3">
      <c r="A33" s="20" t="s">
        <v>63</v>
      </c>
      <c r="B33" s="27" t="s">
        <v>64</v>
      </c>
      <c r="C33" s="36">
        <f>C34+C35</f>
        <v>378.2</v>
      </c>
      <c r="D33" s="36">
        <f t="shared" ref="D33:F33" si="3">D34+D35</f>
        <v>629.20000000000005</v>
      </c>
      <c r="E33" s="36">
        <f t="shared" si="3"/>
        <v>26.8</v>
      </c>
      <c r="F33" s="36">
        <f t="shared" si="3"/>
        <v>12.4</v>
      </c>
      <c r="G33" s="22" t="s">
        <v>16</v>
      </c>
      <c r="H33" s="22" t="s">
        <v>16</v>
      </c>
      <c r="I33" s="22" t="s">
        <v>16</v>
      </c>
      <c r="J33" s="22" t="s">
        <v>16</v>
      </c>
      <c r="K33" s="22" t="s">
        <v>16</v>
      </c>
    </row>
    <row r="34" spans="1:11" outlineLevel="1" x14ac:dyDescent="0.3">
      <c r="A34" s="20" t="s">
        <v>65</v>
      </c>
      <c r="B34" s="28" t="s">
        <v>66</v>
      </c>
      <c r="C34" s="36">
        <v>356.8</v>
      </c>
      <c r="D34" s="36">
        <v>586</v>
      </c>
      <c r="E34" s="41">
        <v>23.5</v>
      </c>
      <c r="F34" s="38">
        <v>9.3000000000000007</v>
      </c>
      <c r="G34" s="22" t="s">
        <v>16</v>
      </c>
      <c r="H34" s="22" t="s">
        <v>16</v>
      </c>
      <c r="I34" s="22" t="s">
        <v>16</v>
      </c>
      <c r="J34" s="22" t="s">
        <v>16</v>
      </c>
      <c r="K34" s="22" t="s">
        <v>16</v>
      </c>
    </row>
    <row r="35" spans="1:11" outlineLevel="1" x14ac:dyDescent="0.3">
      <c r="A35" s="20" t="s">
        <v>67</v>
      </c>
      <c r="B35" s="28" t="s">
        <v>68</v>
      </c>
      <c r="C35" s="36">
        <v>21.4</v>
      </c>
      <c r="D35" s="36">
        <v>43.2</v>
      </c>
      <c r="E35" s="41">
        <v>3.3</v>
      </c>
      <c r="F35" s="38">
        <v>3.1</v>
      </c>
      <c r="G35" s="22" t="s">
        <v>16</v>
      </c>
      <c r="H35" s="22" t="s">
        <v>16</v>
      </c>
      <c r="I35" s="22" t="s">
        <v>16</v>
      </c>
      <c r="J35" s="22" t="s">
        <v>16</v>
      </c>
      <c r="K35" s="22" t="s">
        <v>16</v>
      </c>
    </row>
    <row r="36" spans="1:11" outlineLevel="1" x14ac:dyDescent="0.3">
      <c r="A36" s="20" t="s">
        <v>69</v>
      </c>
      <c r="B36" s="27" t="s">
        <v>70</v>
      </c>
      <c r="C36" s="36">
        <v>5.8</v>
      </c>
      <c r="D36" s="36">
        <v>5.7</v>
      </c>
      <c r="E36" s="38">
        <v>4</v>
      </c>
      <c r="F36" s="38">
        <v>3.8</v>
      </c>
      <c r="G36" s="22" t="s">
        <v>16</v>
      </c>
      <c r="H36" s="22" t="s">
        <v>16</v>
      </c>
      <c r="I36" s="22" t="s">
        <v>16</v>
      </c>
      <c r="J36" s="22" t="s">
        <v>16</v>
      </c>
      <c r="K36" s="22" t="s">
        <v>16</v>
      </c>
    </row>
    <row r="37" spans="1:11" outlineLevel="1" x14ac:dyDescent="0.3">
      <c r="A37" s="20" t="s">
        <v>71</v>
      </c>
      <c r="B37" s="28" t="s">
        <v>72</v>
      </c>
      <c r="C37" s="36">
        <v>1.2</v>
      </c>
      <c r="D37" s="36">
        <v>2.8</v>
      </c>
      <c r="E37" s="38">
        <v>1</v>
      </c>
      <c r="F37" s="38">
        <v>0.8</v>
      </c>
      <c r="G37" s="22" t="s">
        <v>16</v>
      </c>
      <c r="H37" s="22" t="s">
        <v>16</v>
      </c>
      <c r="I37" s="22" t="s">
        <v>16</v>
      </c>
      <c r="J37" s="22" t="s">
        <v>16</v>
      </c>
      <c r="K37" s="22" t="s">
        <v>16</v>
      </c>
    </row>
    <row r="38" spans="1:11" outlineLevel="1" x14ac:dyDescent="0.3">
      <c r="A38" s="20" t="s">
        <v>73</v>
      </c>
      <c r="B38" s="28" t="s">
        <v>74</v>
      </c>
      <c r="C38" s="36">
        <v>2</v>
      </c>
      <c r="D38" s="36">
        <v>1.2</v>
      </c>
      <c r="E38" s="38">
        <v>2</v>
      </c>
      <c r="F38" s="38">
        <v>2</v>
      </c>
      <c r="G38" s="22" t="s">
        <v>16</v>
      </c>
      <c r="H38" s="22" t="s">
        <v>16</v>
      </c>
      <c r="I38" s="22" t="s">
        <v>16</v>
      </c>
      <c r="J38" s="22" t="s">
        <v>16</v>
      </c>
      <c r="K38" s="22" t="s">
        <v>16</v>
      </c>
    </row>
    <row r="39" spans="1:11" outlineLevel="1" x14ac:dyDescent="0.3">
      <c r="A39" s="20" t="s">
        <v>75</v>
      </c>
      <c r="B39" s="28" t="s">
        <v>76</v>
      </c>
      <c r="C39" s="36">
        <v>1.8</v>
      </c>
      <c r="D39" s="36">
        <v>1.1000000000000001</v>
      </c>
      <c r="E39" s="38">
        <v>1</v>
      </c>
      <c r="F39" s="38">
        <v>1</v>
      </c>
      <c r="G39" s="22" t="s">
        <v>16</v>
      </c>
      <c r="H39" s="22" t="s">
        <v>16</v>
      </c>
      <c r="I39" s="22" t="s">
        <v>16</v>
      </c>
      <c r="J39" s="22" t="s">
        <v>16</v>
      </c>
      <c r="K39" s="22" t="s">
        <v>16</v>
      </c>
    </row>
    <row r="40" spans="1:11" outlineLevel="1" x14ac:dyDescent="0.3">
      <c r="A40" s="20" t="s">
        <v>77</v>
      </c>
      <c r="B40" s="27" t="s">
        <v>78</v>
      </c>
      <c r="C40" s="36">
        <v>0</v>
      </c>
      <c r="D40" s="36">
        <v>0</v>
      </c>
      <c r="E40" s="38">
        <v>0</v>
      </c>
      <c r="F40" s="38">
        <v>0</v>
      </c>
      <c r="G40" s="22" t="s">
        <v>16</v>
      </c>
      <c r="H40" s="22" t="s">
        <v>16</v>
      </c>
      <c r="I40" s="22" t="s">
        <v>16</v>
      </c>
      <c r="J40" s="22" t="s">
        <v>16</v>
      </c>
      <c r="K40" s="22" t="s">
        <v>16</v>
      </c>
    </row>
    <row r="41" spans="1:11" ht="27.6" outlineLevel="1" x14ac:dyDescent="0.3">
      <c r="A41" s="20" t="s">
        <v>79</v>
      </c>
      <c r="B41" s="27" t="s">
        <v>80</v>
      </c>
      <c r="C41" s="36">
        <v>0</v>
      </c>
      <c r="D41" s="36">
        <v>0</v>
      </c>
      <c r="E41" s="38">
        <v>0</v>
      </c>
      <c r="F41" s="38">
        <v>0</v>
      </c>
      <c r="G41" s="22" t="s">
        <v>16</v>
      </c>
      <c r="H41" s="22" t="s">
        <v>16</v>
      </c>
      <c r="I41" s="22" t="s">
        <v>16</v>
      </c>
      <c r="J41" s="22" t="s">
        <v>16</v>
      </c>
      <c r="K41" s="22" t="s">
        <v>16</v>
      </c>
    </row>
    <row r="42" spans="1:11" outlineLevel="1" x14ac:dyDescent="0.3">
      <c r="A42" s="20" t="s">
        <v>81</v>
      </c>
      <c r="B42" s="29" t="s">
        <v>82</v>
      </c>
      <c r="C42" s="36">
        <f>C43+C44+C45+C46</f>
        <v>1669.5000000000002</v>
      </c>
      <c r="D42" s="36">
        <f t="shared" ref="D42:F42" si="4">D43+D44+D45+D46</f>
        <v>2330.5</v>
      </c>
      <c r="E42" s="36">
        <f t="shared" si="4"/>
        <v>1333.1</v>
      </c>
      <c r="F42" s="36">
        <f t="shared" si="4"/>
        <v>1308.6000000000001</v>
      </c>
      <c r="G42" s="22" t="s">
        <v>16</v>
      </c>
      <c r="H42" s="22" t="s">
        <v>16</v>
      </c>
      <c r="I42" s="22" t="s">
        <v>16</v>
      </c>
      <c r="J42" s="22" t="s">
        <v>16</v>
      </c>
      <c r="K42" s="22" t="s">
        <v>16</v>
      </c>
    </row>
    <row r="43" spans="1:11" outlineLevel="1" x14ac:dyDescent="0.3">
      <c r="A43" s="20" t="s">
        <v>83</v>
      </c>
      <c r="B43" s="24" t="s">
        <v>84</v>
      </c>
      <c r="C43" s="36">
        <v>63.1</v>
      </c>
      <c r="D43" s="36">
        <v>321.5</v>
      </c>
      <c r="E43" s="38">
        <v>51.2</v>
      </c>
      <c r="F43" s="38">
        <v>57.7</v>
      </c>
      <c r="G43" s="22" t="s">
        <v>16</v>
      </c>
      <c r="H43" s="22" t="s">
        <v>16</v>
      </c>
      <c r="I43" s="22" t="s">
        <v>16</v>
      </c>
      <c r="J43" s="22" t="s">
        <v>16</v>
      </c>
      <c r="K43" s="22" t="s">
        <v>16</v>
      </c>
    </row>
    <row r="44" spans="1:11" outlineLevel="1" x14ac:dyDescent="0.3">
      <c r="A44" s="20" t="s">
        <v>85</v>
      </c>
      <c r="B44" s="24" t="s">
        <v>86</v>
      </c>
      <c r="C44" s="36">
        <v>989.6</v>
      </c>
      <c r="D44" s="36">
        <v>1346.9</v>
      </c>
      <c r="E44" s="38">
        <v>722.1</v>
      </c>
      <c r="F44" s="38">
        <v>715.2</v>
      </c>
      <c r="G44" s="22" t="s">
        <v>16</v>
      </c>
      <c r="H44" s="22" t="s">
        <v>16</v>
      </c>
      <c r="I44" s="22" t="s">
        <v>16</v>
      </c>
      <c r="J44" s="22" t="s">
        <v>16</v>
      </c>
      <c r="K44" s="22" t="s">
        <v>16</v>
      </c>
    </row>
    <row r="45" spans="1:11" outlineLevel="1" x14ac:dyDescent="0.3">
      <c r="A45" s="20" t="s">
        <v>87</v>
      </c>
      <c r="B45" s="24" t="s">
        <v>68</v>
      </c>
      <c r="C45" s="36">
        <v>609.1</v>
      </c>
      <c r="D45" s="36">
        <v>628.9</v>
      </c>
      <c r="E45" s="38">
        <v>559.79999999999995</v>
      </c>
      <c r="F45" s="38">
        <v>535.70000000000005</v>
      </c>
      <c r="G45" s="22" t="s">
        <v>16</v>
      </c>
      <c r="H45" s="22" t="s">
        <v>16</v>
      </c>
      <c r="I45" s="22" t="s">
        <v>16</v>
      </c>
      <c r="J45" s="22" t="s">
        <v>16</v>
      </c>
      <c r="K45" s="22" t="s">
        <v>16</v>
      </c>
    </row>
    <row r="46" spans="1:11" outlineLevel="1" x14ac:dyDescent="0.3">
      <c r="A46" s="20" t="s">
        <v>88</v>
      </c>
      <c r="B46" s="24" t="s">
        <v>89</v>
      </c>
      <c r="C46" s="36">
        <v>7.7</v>
      </c>
      <c r="D46" s="36">
        <v>33.200000000000003</v>
      </c>
      <c r="E46" s="38">
        <v>0</v>
      </c>
      <c r="F46" s="38">
        <v>0</v>
      </c>
      <c r="G46" s="22" t="s">
        <v>16</v>
      </c>
      <c r="H46" s="22" t="s">
        <v>16</v>
      </c>
      <c r="I46" s="22" t="s">
        <v>16</v>
      </c>
      <c r="J46" s="22" t="s">
        <v>16</v>
      </c>
      <c r="K46" s="22" t="s">
        <v>16</v>
      </c>
    </row>
    <row r="47" spans="1:11" outlineLevel="1" x14ac:dyDescent="0.3">
      <c r="A47" s="20" t="s">
        <v>90</v>
      </c>
      <c r="B47" s="30" t="s">
        <v>91</v>
      </c>
      <c r="C47" s="36">
        <f>C48+C49+C50+C51</f>
        <v>609.09999999999991</v>
      </c>
      <c r="D47" s="36">
        <f t="shared" ref="D47:F47" si="5">D48+D49+D50+D51</f>
        <v>628.9</v>
      </c>
      <c r="E47" s="36">
        <f t="shared" si="5"/>
        <v>559.6</v>
      </c>
      <c r="F47" s="36">
        <f t="shared" si="5"/>
        <v>535.70000000000005</v>
      </c>
      <c r="G47" s="22" t="s">
        <v>16</v>
      </c>
      <c r="H47" s="22" t="s">
        <v>16</v>
      </c>
      <c r="I47" s="22" t="s">
        <v>16</v>
      </c>
      <c r="J47" s="22" t="s">
        <v>16</v>
      </c>
      <c r="K47" s="22" t="s">
        <v>16</v>
      </c>
    </row>
    <row r="48" spans="1:11" ht="27.6" outlineLevel="1" x14ac:dyDescent="0.3">
      <c r="A48" s="20" t="s">
        <v>92</v>
      </c>
      <c r="B48" s="31" t="s">
        <v>93</v>
      </c>
      <c r="C48" s="36">
        <v>40.799999999999997</v>
      </c>
      <c r="D48" s="36">
        <v>19.899999999999999</v>
      </c>
      <c r="E48" s="38">
        <v>0.5</v>
      </c>
      <c r="F48" s="38">
        <v>6.1</v>
      </c>
      <c r="G48" s="22" t="s">
        <v>16</v>
      </c>
      <c r="H48" s="22" t="s">
        <v>16</v>
      </c>
      <c r="I48" s="22" t="s">
        <v>16</v>
      </c>
      <c r="J48" s="22" t="s">
        <v>16</v>
      </c>
      <c r="K48" s="22" t="s">
        <v>16</v>
      </c>
    </row>
    <row r="49" spans="1:11" ht="27.6" outlineLevel="1" x14ac:dyDescent="0.3">
      <c r="A49" s="20" t="s">
        <v>94</v>
      </c>
      <c r="B49" s="31" t="s">
        <v>95</v>
      </c>
      <c r="C49" s="36">
        <v>87.9</v>
      </c>
      <c r="D49" s="36">
        <v>146.1</v>
      </c>
      <c r="E49" s="38">
        <v>88.8</v>
      </c>
      <c r="F49" s="38">
        <v>64.2</v>
      </c>
      <c r="G49" s="22" t="s">
        <v>16</v>
      </c>
      <c r="H49" s="22" t="s">
        <v>16</v>
      </c>
      <c r="I49" s="22" t="s">
        <v>16</v>
      </c>
      <c r="J49" s="22" t="s">
        <v>16</v>
      </c>
      <c r="K49" s="22" t="s">
        <v>16</v>
      </c>
    </row>
    <row r="50" spans="1:11" ht="27.6" outlineLevel="1" x14ac:dyDescent="0.3">
      <c r="A50" s="20" t="s">
        <v>96</v>
      </c>
      <c r="B50" s="31" t="s">
        <v>97</v>
      </c>
      <c r="C50" s="36">
        <v>405.9</v>
      </c>
      <c r="D50" s="36">
        <v>382.5</v>
      </c>
      <c r="E50" s="38">
        <v>388.8</v>
      </c>
      <c r="F50" s="38">
        <v>383.9</v>
      </c>
      <c r="G50" s="22" t="s">
        <v>16</v>
      </c>
      <c r="H50" s="22" t="s">
        <v>16</v>
      </c>
      <c r="I50" s="22" t="s">
        <v>16</v>
      </c>
      <c r="J50" s="22" t="s">
        <v>16</v>
      </c>
      <c r="K50" s="22" t="s">
        <v>16</v>
      </c>
    </row>
    <row r="51" spans="1:11" outlineLevel="1" x14ac:dyDescent="0.3">
      <c r="A51" s="20" t="s">
        <v>98</v>
      </c>
      <c r="B51" s="31" t="s">
        <v>99</v>
      </c>
      <c r="C51" s="36">
        <v>74.5</v>
      </c>
      <c r="D51" s="36">
        <v>80.400000000000006</v>
      </c>
      <c r="E51" s="38">
        <v>81.5</v>
      </c>
      <c r="F51" s="38">
        <v>81.5</v>
      </c>
      <c r="G51" s="22" t="s">
        <v>16</v>
      </c>
      <c r="H51" s="22" t="s">
        <v>16</v>
      </c>
      <c r="I51" s="22" t="s">
        <v>16</v>
      </c>
      <c r="J51" s="22" t="s">
        <v>16</v>
      </c>
      <c r="K51" s="22" t="s">
        <v>16</v>
      </c>
    </row>
    <row r="52" spans="1:11" outlineLevel="1" x14ac:dyDescent="0.3">
      <c r="A52" s="20" t="s">
        <v>100</v>
      </c>
      <c r="B52" s="30" t="s">
        <v>101</v>
      </c>
      <c r="C52" s="36">
        <f>C24-C42</f>
        <v>-110.20000000000005</v>
      </c>
      <c r="D52" s="36">
        <f t="shared" ref="D52:F52" si="6">D24-D42</f>
        <v>-87.099999999999909</v>
      </c>
      <c r="E52" s="36">
        <f t="shared" si="6"/>
        <v>0</v>
      </c>
      <c r="F52" s="36">
        <f t="shared" si="6"/>
        <v>16.5</v>
      </c>
      <c r="G52" s="22" t="s">
        <v>16</v>
      </c>
      <c r="H52" s="22" t="s">
        <v>16</v>
      </c>
      <c r="I52" s="22" t="s">
        <v>16</v>
      </c>
      <c r="J52" s="22" t="s">
        <v>16</v>
      </c>
      <c r="K52" s="22" t="s">
        <v>16</v>
      </c>
    </row>
    <row r="53" spans="1:11" ht="27.6" x14ac:dyDescent="0.3">
      <c r="A53" s="17" t="s">
        <v>102</v>
      </c>
      <c r="B53" s="18" t="s">
        <v>103</v>
      </c>
      <c r="C53" s="19" t="s">
        <v>16</v>
      </c>
      <c r="D53" s="19" t="s">
        <v>16</v>
      </c>
      <c r="E53" s="19" t="s">
        <v>16</v>
      </c>
      <c r="F53" s="19" t="s">
        <v>16</v>
      </c>
      <c r="G53" s="19" t="s">
        <v>16</v>
      </c>
      <c r="H53" s="19" t="s">
        <v>16</v>
      </c>
      <c r="I53" s="19" t="s">
        <v>16</v>
      </c>
      <c r="J53" s="19" t="s">
        <v>16</v>
      </c>
      <c r="K53" s="19" t="s">
        <v>16</v>
      </c>
    </row>
    <row r="54" spans="1:11" ht="27.6" outlineLevel="1" x14ac:dyDescent="0.3">
      <c r="A54" s="20" t="s">
        <v>104</v>
      </c>
      <c r="B54" s="21" t="s">
        <v>105</v>
      </c>
      <c r="C54" s="35">
        <v>2998</v>
      </c>
      <c r="D54" s="35">
        <v>3414</v>
      </c>
      <c r="E54" s="42">
        <v>3042</v>
      </c>
      <c r="F54" s="35">
        <v>3058</v>
      </c>
      <c r="G54" s="35">
        <v>3066</v>
      </c>
      <c r="H54" s="35">
        <v>3076</v>
      </c>
      <c r="I54" s="35">
        <v>3089</v>
      </c>
      <c r="J54" s="35">
        <v>3102</v>
      </c>
      <c r="K54" s="35">
        <v>3118</v>
      </c>
    </row>
    <row r="55" spans="1:11" outlineLevel="1" x14ac:dyDescent="0.3">
      <c r="A55" s="20" t="s">
        <v>106</v>
      </c>
      <c r="B55" s="21" t="s">
        <v>107</v>
      </c>
      <c r="C55" s="35">
        <v>69</v>
      </c>
      <c r="D55" s="35">
        <v>73</v>
      </c>
      <c r="E55" s="42">
        <v>73</v>
      </c>
      <c r="F55" s="35">
        <v>73</v>
      </c>
      <c r="G55" s="35">
        <v>74</v>
      </c>
      <c r="H55" s="35">
        <v>74</v>
      </c>
      <c r="I55" s="35">
        <v>75</v>
      </c>
      <c r="J55" s="35">
        <v>75</v>
      </c>
      <c r="K55" s="35">
        <v>76</v>
      </c>
    </row>
    <row r="56" spans="1:11" x14ac:dyDescent="0.3">
      <c r="A56" s="17" t="s">
        <v>108</v>
      </c>
      <c r="B56" s="18" t="s">
        <v>109</v>
      </c>
      <c r="C56" s="19" t="s">
        <v>16</v>
      </c>
      <c r="D56" s="19" t="s">
        <v>16</v>
      </c>
      <c r="E56" s="19" t="s">
        <v>16</v>
      </c>
      <c r="F56" s="19" t="s">
        <v>16</v>
      </c>
      <c r="G56" s="19" t="s">
        <v>16</v>
      </c>
      <c r="H56" s="19" t="s">
        <v>16</v>
      </c>
      <c r="I56" s="19" t="s">
        <v>16</v>
      </c>
      <c r="J56" s="19" t="s">
        <v>16</v>
      </c>
      <c r="K56" s="19" t="s">
        <v>16</v>
      </c>
    </row>
    <row r="57" spans="1:11" ht="41.4" outlineLevel="1" x14ac:dyDescent="0.3">
      <c r="A57" s="20" t="s">
        <v>110</v>
      </c>
      <c r="B57" s="32" t="s">
        <v>169</v>
      </c>
      <c r="C57" s="36">
        <v>49</v>
      </c>
      <c r="D57" s="36">
        <v>53</v>
      </c>
      <c r="E57" s="43">
        <v>61</v>
      </c>
      <c r="F57" s="36">
        <v>62</v>
      </c>
      <c r="G57" s="36">
        <v>63</v>
      </c>
      <c r="H57" s="36">
        <v>64</v>
      </c>
      <c r="I57" s="36">
        <v>65</v>
      </c>
      <c r="J57" s="36">
        <v>66</v>
      </c>
      <c r="K57" s="36">
        <v>67</v>
      </c>
    </row>
    <row r="58" spans="1:11" ht="41.4" outlineLevel="1" x14ac:dyDescent="0.3">
      <c r="A58" s="20" t="s">
        <v>112</v>
      </c>
      <c r="B58" s="32" t="s">
        <v>111</v>
      </c>
      <c r="C58" s="36">
        <v>75.599999999999994</v>
      </c>
      <c r="D58" s="36">
        <v>75.8</v>
      </c>
      <c r="E58" s="43">
        <v>76.599999999999994</v>
      </c>
      <c r="F58" s="36">
        <v>76.8</v>
      </c>
      <c r="G58" s="36">
        <v>77.099999999999994</v>
      </c>
      <c r="H58" s="36">
        <v>77.400000000000006</v>
      </c>
      <c r="I58" s="36">
        <v>77.7</v>
      </c>
      <c r="J58" s="36">
        <v>78</v>
      </c>
      <c r="K58" s="36">
        <v>80</v>
      </c>
    </row>
    <row r="59" spans="1:11" x14ac:dyDescent="0.3">
      <c r="A59" s="17" t="s">
        <v>113</v>
      </c>
      <c r="B59" s="18" t="s">
        <v>114</v>
      </c>
      <c r="C59" s="19" t="s">
        <v>16</v>
      </c>
      <c r="D59" s="19" t="s">
        <v>16</v>
      </c>
      <c r="E59" s="19" t="s">
        <v>16</v>
      </c>
      <c r="F59" s="19" t="s">
        <v>16</v>
      </c>
      <c r="G59" s="19" t="s">
        <v>16</v>
      </c>
      <c r="H59" s="19" t="s">
        <v>16</v>
      </c>
      <c r="I59" s="19" t="s">
        <v>16</v>
      </c>
      <c r="J59" s="19" t="s">
        <v>16</v>
      </c>
      <c r="K59" s="19" t="s">
        <v>16</v>
      </c>
    </row>
    <row r="60" spans="1:11" ht="55.2" outlineLevel="1" x14ac:dyDescent="0.3">
      <c r="A60" s="20" t="s">
        <v>115</v>
      </c>
      <c r="B60" s="21" t="s">
        <v>116</v>
      </c>
      <c r="C60" s="36">
        <v>62</v>
      </c>
      <c r="D60" s="36">
        <v>75.8</v>
      </c>
      <c r="E60" s="43">
        <v>76</v>
      </c>
      <c r="F60" s="36">
        <v>77</v>
      </c>
      <c r="G60" s="36">
        <v>78</v>
      </c>
      <c r="H60" s="36">
        <v>79</v>
      </c>
      <c r="I60" s="36">
        <v>80</v>
      </c>
      <c r="J60" s="36">
        <v>81</v>
      </c>
      <c r="K60" s="36">
        <v>82</v>
      </c>
    </row>
    <row r="61" spans="1:11" ht="27.6" outlineLevel="1" x14ac:dyDescent="0.3">
      <c r="A61" s="20" t="s">
        <v>117</v>
      </c>
      <c r="B61" s="21" t="s">
        <v>118</v>
      </c>
      <c r="C61" s="36">
        <v>54.9</v>
      </c>
      <c r="D61" s="36">
        <v>56.2</v>
      </c>
      <c r="E61" s="43">
        <v>56.5</v>
      </c>
      <c r="F61" s="36">
        <v>58.5</v>
      </c>
      <c r="G61" s="36">
        <v>61</v>
      </c>
      <c r="H61" s="36">
        <v>64</v>
      </c>
      <c r="I61" s="36">
        <v>66</v>
      </c>
      <c r="J61" s="36">
        <v>68</v>
      </c>
      <c r="K61" s="36">
        <v>70</v>
      </c>
    </row>
    <row r="62" spans="1:11" x14ac:dyDescent="0.3">
      <c r="A62" s="17" t="s">
        <v>119</v>
      </c>
      <c r="B62" s="18" t="s">
        <v>120</v>
      </c>
      <c r="C62" s="19" t="s">
        <v>16</v>
      </c>
      <c r="D62" s="19" t="s">
        <v>16</v>
      </c>
      <c r="E62" s="19" t="s">
        <v>16</v>
      </c>
      <c r="F62" s="19" t="s">
        <v>16</v>
      </c>
      <c r="G62" s="19" t="s">
        <v>16</v>
      </c>
      <c r="H62" s="19" t="s">
        <v>16</v>
      </c>
      <c r="I62" s="19" t="s">
        <v>16</v>
      </c>
      <c r="J62" s="19" t="s">
        <v>16</v>
      </c>
      <c r="K62" s="19" t="s">
        <v>16</v>
      </c>
    </row>
    <row r="63" spans="1:11" ht="41.4" outlineLevel="1" x14ac:dyDescent="0.3">
      <c r="A63" s="20" t="s">
        <v>121</v>
      </c>
      <c r="B63" s="21" t="s">
        <v>122</v>
      </c>
      <c r="C63" s="36">
        <v>100</v>
      </c>
      <c r="D63" s="36">
        <v>100</v>
      </c>
      <c r="E63" s="43">
        <v>100</v>
      </c>
      <c r="F63" s="36">
        <v>100</v>
      </c>
      <c r="G63" s="36">
        <v>100</v>
      </c>
      <c r="H63" s="36">
        <v>100</v>
      </c>
      <c r="I63" s="36">
        <v>100</v>
      </c>
      <c r="J63" s="36">
        <v>100</v>
      </c>
      <c r="K63" s="36">
        <v>100</v>
      </c>
    </row>
    <row r="64" spans="1:11" x14ac:dyDescent="0.3">
      <c r="A64" s="17" t="s">
        <v>123</v>
      </c>
      <c r="B64" s="18" t="s">
        <v>124</v>
      </c>
      <c r="C64" s="19" t="s">
        <v>16</v>
      </c>
      <c r="D64" s="19" t="s">
        <v>16</v>
      </c>
      <c r="E64" s="19" t="s">
        <v>16</v>
      </c>
      <c r="F64" s="19" t="s">
        <v>16</v>
      </c>
      <c r="G64" s="19" t="s">
        <v>16</v>
      </c>
      <c r="H64" s="19" t="s">
        <v>16</v>
      </c>
      <c r="I64" s="19" t="s">
        <v>16</v>
      </c>
      <c r="J64" s="19" t="s">
        <v>16</v>
      </c>
      <c r="K64" s="19" t="s">
        <v>16</v>
      </c>
    </row>
    <row r="65" spans="1:11" ht="41.4" outlineLevel="1" x14ac:dyDescent="0.3">
      <c r="A65" s="20" t="s">
        <v>125</v>
      </c>
      <c r="B65" s="32" t="s">
        <v>126</v>
      </c>
      <c r="C65" s="44" t="s">
        <v>170</v>
      </c>
      <c r="D65" s="44" t="s">
        <v>170</v>
      </c>
      <c r="E65" s="45" t="s">
        <v>170</v>
      </c>
      <c r="F65" s="44" t="s">
        <v>170</v>
      </c>
      <c r="G65" s="44" t="s">
        <v>170</v>
      </c>
      <c r="H65" s="44" t="s">
        <v>170</v>
      </c>
      <c r="I65" s="44" t="s">
        <v>170</v>
      </c>
      <c r="J65" s="44" t="s">
        <v>170</v>
      </c>
      <c r="K65" s="44" t="s">
        <v>170</v>
      </c>
    </row>
    <row r="66" spans="1:11" ht="82.8" outlineLevel="1" x14ac:dyDescent="0.3">
      <c r="A66" s="20" t="s">
        <v>127</v>
      </c>
      <c r="B66" s="32" t="s">
        <v>128</v>
      </c>
      <c r="C66" s="36">
        <v>96</v>
      </c>
      <c r="D66" s="36">
        <v>96</v>
      </c>
      <c r="E66" s="43">
        <v>97</v>
      </c>
      <c r="F66" s="36">
        <v>97</v>
      </c>
      <c r="G66" s="36">
        <v>97</v>
      </c>
      <c r="H66" s="36">
        <v>97</v>
      </c>
      <c r="I66" s="36">
        <v>97</v>
      </c>
      <c r="J66" s="36">
        <v>97</v>
      </c>
      <c r="K66" s="36">
        <v>97</v>
      </c>
    </row>
    <row r="67" spans="1:11" x14ac:dyDescent="0.3">
      <c r="A67" s="17" t="s">
        <v>129</v>
      </c>
      <c r="B67" s="18" t="s">
        <v>130</v>
      </c>
      <c r="C67" s="19" t="s">
        <v>16</v>
      </c>
      <c r="D67" s="19" t="s">
        <v>16</v>
      </c>
      <c r="E67" s="19" t="s">
        <v>16</v>
      </c>
      <c r="F67" s="19" t="s">
        <v>16</v>
      </c>
      <c r="G67" s="19" t="s">
        <v>16</v>
      </c>
      <c r="H67" s="19" t="s">
        <v>16</v>
      </c>
      <c r="I67" s="19" t="s">
        <v>16</v>
      </c>
      <c r="J67" s="19" t="s">
        <v>16</v>
      </c>
      <c r="K67" s="19" t="s">
        <v>16</v>
      </c>
    </row>
    <row r="68" spans="1:11" ht="30" customHeight="1" outlineLevel="1" x14ac:dyDescent="0.3">
      <c r="A68" s="20" t="s">
        <v>131</v>
      </c>
      <c r="B68" s="21" t="s">
        <v>132</v>
      </c>
      <c r="C68" s="35">
        <v>560</v>
      </c>
      <c r="D68" s="35">
        <v>561</v>
      </c>
      <c r="E68" s="42">
        <v>561</v>
      </c>
      <c r="F68" s="35">
        <v>562</v>
      </c>
      <c r="G68" s="35">
        <v>562</v>
      </c>
      <c r="H68" s="35">
        <v>562</v>
      </c>
      <c r="I68" s="35">
        <v>562</v>
      </c>
      <c r="J68" s="35">
        <v>562</v>
      </c>
      <c r="K68" s="35">
        <v>562</v>
      </c>
    </row>
    <row r="69" spans="1:11" outlineLevel="1" x14ac:dyDescent="0.3">
      <c r="A69" s="20" t="s">
        <v>133</v>
      </c>
      <c r="B69" s="21" t="s">
        <v>134</v>
      </c>
      <c r="C69" s="35">
        <v>11880</v>
      </c>
      <c r="D69" s="35">
        <v>12960</v>
      </c>
      <c r="E69" s="42">
        <v>13000</v>
      </c>
      <c r="F69" s="35">
        <v>13000</v>
      </c>
      <c r="G69" s="35">
        <v>13000</v>
      </c>
      <c r="H69" s="35">
        <v>13000</v>
      </c>
      <c r="I69" s="35">
        <v>13000</v>
      </c>
      <c r="J69" s="35">
        <v>13000</v>
      </c>
      <c r="K69" s="35">
        <v>13000</v>
      </c>
    </row>
    <row r="70" spans="1:11" x14ac:dyDescent="0.3">
      <c r="A70" s="17" t="s">
        <v>135</v>
      </c>
      <c r="B70" s="18" t="s">
        <v>138</v>
      </c>
      <c r="C70" s="19" t="s">
        <v>16</v>
      </c>
      <c r="D70" s="19" t="s">
        <v>16</v>
      </c>
      <c r="E70" s="19" t="s">
        <v>16</v>
      </c>
      <c r="F70" s="19" t="s">
        <v>16</v>
      </c>
      <c r="G70" s="19" t="s">
        <v>16</v>
      </c>
      <c r="H70" s="19" t="s">
        <v>16</v>
      </c>
      <c r="I70" s="19" t="s">
        <v>16</v>
      </c>
      <c r="J70" s="19" t="s">
        <v>16</v>
      </c>
      <c r="K70" s="19" t="s">
        <v>16</v>
      </c>
    </row>
    <row r="71" spans="1:11" outlineLevel="1" x14ac:dyDescent="0.3">
      <c r="A71" s="20" t="s">
        <v>136</v>
      </c>
      <c r="B71" s="21" t="s">
        <v>140</v>
      </c>
      <c r="C71" s="35">
        <v>17</v>
      </c>
      <c r="D71" s="35">
        <v>15</v>
      </c>
      <c r="E71" s="42">
        <v>16</v>
      </c>
      <c r="F71" s="35">
        <v>20</v>
      </c>
      <c r="G71" s="35">
        <v>20</v>
      </c>
      <c r="H71" s="35">
        <v>21</v>
      </c>
      <c r="I71" s="35">
        <v>21</v>
      </c>
      <c r="J71" s="35">
        <v>21</v>
      </c>
      <c r="K71" s="35">
        <v>21</v>
      </c>
    </row>
    <row r="72" spans="1:11" ht="55.2" outlineLevel="1" x14ac:dyDescent="0.3">
      <c r="A72" s="20" t="s">
        <v>167</v>
      </c>
      <c r="B72" s="21" t="s">
        <v>142</v>
      </c>
      <c r="C72" s="36">
        <v>70</v>
      </c>
      <c r="D72" s="36">
        <v>85</v>
      </c>
      <c r="E72" s="43">
        <v>85</v>
      </c>
      <c r="F72" s="36">
        <v>85</v>
      </c>
      <c r="G72" s="36">
        <v>85</v>
      </c>
      <c r="H72" s="36">
        <v>90</v>
      </c>
      <c r="I72" s="36">
        <v>90</v>
      </c>
      <c r="J72" s="36">
        <v>100</v>
      </c>
      <c r="K72" s="36">
        <v>100</v>
      </c>
    </row>
    <row r="73" spans="1:11" x14ac:dyDescent="0.3">
      <c r="A73" s="17" t="s">
        <v>137</v>
      </c>
      <c r="B73" s="18" t="s">
        <v>144</v>
      </c>
      <c r="C73" s="19" t="s">
        <v>16</v>
      </c>
      <c r="D73" s="19" t="s">
        <v>16</v>
      </c>
      <c r="E73" s="19" t="s">
        <v>16</v>
      </c>
      <c r="F73" s="19" t="s">
        <v>16</v>
      </c>
      <c r="G73" s="19" t="s">
        <v>16</v>
      </c>
      <c r="H73" s="19" t="s">
        <v>16</v>
      </c>
      <c r="I73" s="19" t="s">
        <v>16</v>
      </c>
      <c r="J73" s="19" t="s">
        <v>16</v>
      </c>
      <c r="K73" s="19" t="s">
        <v>16</v>
      </c>
    </row>
    <row r="74" spans="1:11" ht="27.6" outlineLevel="1" x14ac:dyDescent="0.3">
      <c r="A74" s="20" t="s">
        <v>139</v>
      </c>
      <c r="B74" s="21" t="s">
        <v>146</v>
      </c>
      <c r="C74" s="35">
        <v>1</v>
      </c>
      <c r="D74" s="35">
        <v>1</v>
      </c>
      <c r="E74" s="42">
        <v>1</v>
      </c>
      <c r="F74" s="35">
        <v>1</v>
      </c>
      <c r="G74" s="35">
        <v>1</v>
      </c>
      <c r="H74" s="35">
        <v>1</v>
      </c>
      <c r="I74" s="35">
        <v>1</v>
      </c>
      <c r="J74" s="35">
        <v>1</v>
      </c>
      <c r="K74" s="35">
        <v>1</v>
      </c>
    </row>
    <row r="75" spans="1:11" ht="41.4" outlineLevel="1" x14ac:dyDescent="0.3">
      <c r="A75" s="20" t="s">
        <v>141</v>
      </c>
      <c r="B75" s="21" t="s">
        <v>148</v>
      </c>
      <c r="C75" s="35">
        <v>4</v>
      </c>
      <c r="D75" s="35">
        <v>1</v>
      </c>
      <c r="E75" s="42">
        <v>1</v>
      </c>
      <c r="F75" s="35">
        <v>1</v>
      </c>
      <c r="G75" s="35">
        <v>1</v>
      </c>
      <c r="H75" s="35">
        <v>1</v>
      </c>
      <c r="I75" s="35">
        <v>1</v>
      </c>
      <c r="J75" s="35">
        <v>1</v>
      </c>
      <c r="K75" s="35">
        <v>1</v>
      </c>
    </row>
    <row r="76" spans="1:11" x14ac:dyDescent="0.3">
      <c r="A76" s="17" t="s">
        <v>143</v>
      </c>
      <c r="B76" s="18" t="s">
        <v>150</v>
      </c>
      <c r="C76" s="19" t="s">
        <v>16</v>
      </c>
      <c r="D76" s="19" t="s">
        <v>16</v>
      </c>
      <c r="E76" s="19" t="s">
        <v>16</v>
      </c>
      <c r="F76" s="19" t="s">
        <v>16</v>
      </c>
      <c r="G76" s="19" t="s">
        <v>16</v>
      </c>
      <c r="H76" s="19" t="s">
        <v>16</v>
      </c>
      <c r="I76" s="19" t="s">
        <v>16</v>
      </c>
      <c r="J76" s="19" t="s">
        <v>16</v>
      </c>
      <c r="K76" s="19" t="s">
        <v>16</v>
      </c>
    </row>
    <row r="77" spans="1:11" ht="41.4" outlineLevel="1" x14ac:dyDescent="0.3">
      <c r="A77" s="20" t="s">
        <v>145</v>
      </c>
      <c r="B77" s="21" t="s">
        <v>152</v>
      </c>
      <c r="C77" s="35">
        <v>9</v>
      </c>
      <c r="D77" s="35">
        <v>22</v>
      </c>
      <c r="E77" s="42">
        <v>20</v>
      </c>
      <c r="F77" s="35">
        <v>10</v>
      </c>
      <c r="G77" s="35">
        <v>10</v>
      </c>
      <c r="H77" s="35">
        <v>10</v>
      </c>
      <c r="I77" s="35">
        <v>10</v>
      </c>
      <c r="J77" s="35">
        <v>10</v>
      </c>
      <c r="K77" s="35">
        <v>10</v>
      </c>
    </row>
    <row r="78" spans="1:11" ht="41.4" outlineLevel="1" x14ac:dyDescent="0.3">
      <c r="A78" s="20" t="s">
        <v>147</v>
      </c>
      <c r="B78" s="21" t="s">
        <v>153</v>
      </c>
      <c r="C78" s="35">
        <v>0</v>
      </c>
      <c r="D78" s="35">
        <v>2</v>
      </c>
      <c r="E78" s="42">
        <v>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x14ac:dyDescent="0.3">
      <c r="A79" s="17" t="s">
        <v>149</v>
      </c>
      <c r="B79" s="18" t="s">
        <v>155</v>
      </c>
      <c r="C79" s="19" t="s">
        <v>16</v>
      </c>
      <c r="D79" s="19" t="s">
        <v>16</v>
      </c>
      <c r="E79" s="19" t="s">
        <v>16</v>
      </c>
      <c r="F79" s="19" t="s">
        <v>16</v>
      </c>
      <c r="G79" s="19" t="s">
        <v>16</v>
      </c>
      <c r="H79" s="19" t="s">
        <v>16</v>
      </c>
      <c r="I79" s="19" t="s">
        <v>16</v>
      </c>
      <c r="J79" s="19" t="s">
        <v>16</v>
      </c>
      <c r="K79" s="19" t="s">
        <v>16</v>
      </c>
    </row>
    <row r="80" spans="1:11" ht="41.4" outlineLevel="1" x14ac:dyDescent="0.3">
      <c r="A80" s="20" t="s">
        <v>151</v>
      </c>
      <c r="B80" s="21" t="s">
        <v>157</v>
      </c>
      <c r="C80" s="35">
        <v>18</v>
      </c>
      <c r="D80" s="35">
        <v>25</v>
      </c>
      <c r="E80" s="42">
        <v>15</v>
      </c>
      <c r="F80" s="35">
        <v>5</v>
      </c>
      <c r="G80" s="35">
        <v>5</v>
      </c>
      <c r="H80" s="35">
        <v>10</v>
      </c>
      <c r="I80" s="35">
        <v>10</v>
      </c>
      <c r="J80" s="35">
        <v>10</v>
      </c>
      <c r="K80" s="35">
        <v>10</v>
      </c>
    </row>
    <row r="81" spans="1:11" x14ac:dyDescent="0.3">
      <c r="A81" s="17" t="s">
        <v>154</v>
      </c>
      <c r="B81" s="18" t="s">
        <v>160</v>
      </c>
      <c r="C81" s="19" t="s">
        <v>16</v>
      </c>
      <c r="D81" s="19" t="s">
        <v>16</v>
      </c>
      <c r="E81" s="19" t="s">
        <v>16</v>
      </c>
      <c r="F81" s="19" t="s">
        <v>16</v>
      </c>
      <c r="G81" s="19" t="s">
        <v>16</v>
      </c>
      <c r="H81" s="19" t="s">
        <v>16</v>
      </c>
      <c r="I81" s="19" t="s">
        <v>16</v>
      </c>
      <c r="J81" s="19" t="s">
        <v>16</v>
      </c>
      <c r="K81" s="19" t="s">
        <v>16</v>
      </c>
    </row>
    <row r="82" spans="1:11" ht="41.4" outlineLevel="1" x14ac:dyDescent="0.3">
      <c r="A82" s="20" t="s">
        <v>156</v>
      </c>
      <c r="B82" s="21" t="s">
        <v>162</v>
      </c>
      <c r="C82" s="36">
        <v>61</v>
      </c>
      <c r="D82" s="36">
        <v>61</v>
      </c>
      <c r="E82" s="43">
        <v>61</v>
      </c>
      <c r="F82" s="36">
        <v>62</v>
      </c>
      <c r="G82" s="36">
        <v>62</v>
      </c>
      <c r="H82" s="36">
        <v>62</v>
      </c>
      <c r="I82" s="36">
        <v>65</v>
      </c>
      <c r="J82" s="36">
        <v>65</v>
      </c>
      <c r="K82" s="36">
        <v>65</v>
      </c>
    </row>
    <row r="83" spans="1:11" ht="41.4" outlineLevel="1" x14ac:dyDescent="0.3">
      <c r="A83" s="20" t="s">
        <v>158</v>
      </c>
      <c r="B83" s="21" t="s">
        <v>163</v>
      </c>
      <c r="C83" s="35">
        <v>0</v>
      </c>
      <c r="D83" s="35">
        <v>2</v>
      </c>
      <c r="E83" s="42">
        <v>18</v>
      </c>
      <c r="F83" s="35">
        <v>28</v>
      </c>
      <c r="G83" s="35">
        <v>38</v>
      </c>
      <c r="H83" s="35">
        <v>48</v>
      </c>
      <c r="I83" s="35">
        <v>48</v>
      </c>
      <c r="J83" s="35">
        <v>48</v>
      </c>
      <c r="K83" s="35">
        <v>48</v>
      </c>
    </row>
    <row r="84" spans="1:11" ht="27.6" outlineLevel="1" x14ac:dyDescent="0.3">
      <c r="A84" s="20" t="s">
        <v>168</v>
      </c>
      <c r="B84" s="21" t="s">
        <v>164</v>
      </c>
      <c r="C84" s="36">
        <v>80</v>
      </c>
      <c r="D84" s="36">
        <v>80</v>
      </c>
      <c r="E84" s="46">
        <v>80</v>
      </c>
      <c r="F84" s="36">
        <v>80</v>
      </c>
      <c r="G84" s="36">
        <v>80</v>
      </c>
      <c r="H84" s="36">
        <v>80</v>
      </c>
      <c r="I84" s="36">
        <v>80</v>
      </c>
      <c r="J84" s="36">
        <v>80</v>
      </c>
      <c r="K84" s="36">
        <v>80</v>
      </c>
    </row>
    <row r="85" spans="1:11" x14ac:dyDescent="0.3">
      <c r="A85" s="17" t="s">
        <v>159</v>
      </c>
      <c r="B85" s="18" t="s">
        <v>165</v>
      </c>
      <c r="C85" s="19" t="s">
        <v>16</v>
      </c>
      <c r="D85" s="19" t="s">
        <v>16</v>
      </c>
      <c r="E85" s="19" t="s">
        <v>16</v>
      </c>
      <c r="F85" s="19" t="s">
        <v>16</v>
      </c>
      <c r="G85" s="19" t="s">
        <v>16</v>
      </c>
      <c r="H85" s="19" t="s">
        <v>16</v>
      </c>
      <c r="I85" s="19" t="s">
        <v>16</v>
      </c>
      <c r="J85" s="19" t="s">
        <v>16</v>
      </c>
      <c r="K85" s="19" t="s">
        <v>16</v>
      </c>
    </row>
    <row r="86" spans="1:11" ht="41.4" outlineLevel="1" x14ac:dyDescent="0.3">
      <c r="A86" s="20" t="s">
        <v>161</v>
      </c>
      <c r="B86" s="21" t="s">
        <v>166</v>
      </c>
      <c r="C86" s="35">
        <v>2</v>
      </c>
      <c r="D86" s="35">
        <v>2</v>
      </c>
      <c r="E86" s="42">
        <v>2</v>
      </c>
      <c r="F86" s="35">
        <v>2</v>
      </c>
      <c r="G86" s="35">
        <v>2</v>
      </c>
      <c r="H86" s="35">
        <v>2</v>
      </c>
      <c r="I86" s="35">
        <v>2</v>
      </c>
      <c r="J86" s="35">
        <v>2</v>
      </c>
      <c r="K86" s="35">
        <v>2</v>
      </c>
    </row>
    <row r="87" spans="1:11" x14ac:dyDescent="0.3">
      <c r="B87" s="3"/>
    </row>
    <row r="88" spans="1:11" x14ac:dyDescent="0.3">
      <c r="B88" s="3"/>
    </row>
  </sheetData>
  <sheetProtection password="CCBF" sheet="1" objects="1" scenarios="1"/>
  <mergeCells count="5">
    <mergeCell ref="E1:K1"/>
    <mergeCell ref="B4:J4"/>
    <mergeCell ref="A7:A8"/>
    <mergeCell ref="B7:B8"/>
    <mergeCell ref="D7:K7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2" manualBreakCount="2">
    <brk id="41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КПР</vt:lpstr>
      <vt:lpstr>'Показатели КПР'!Заголовки_для_печати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Кетов Илья Олегович</dc:creator>
  <cp:lastModifiedBy>User</cp:lastModifiedBy>
  <cp:lastPrinted>2023-12-01T09:28:34Z</cp:lastPrinted>
  <dcterms:created xsi:type="dcterms:W3CDTF">2023-06-13T06:39:07Z</dcterms:created>
  <dcterms:modified xsi:type="dcterms:W3CDTF">2023-12-04T04:39:54Z</dcterms:modified>
</cp:coreProperties>
</file>